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slicerCaches/slicerCache2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slicers/slicer1.xml" ContentType="application/vnd.ms-excel.slicer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former-AD2\Users\tor.lindstrom\Mina dokument\2016\Support\Blogg\"/>
    </mc:Choice>
  </mc:AlternateContent>
  <xr:revisionPtr revIDLastSave="0" documentId="13_ncr:1_{8ACA79E0-8B06-4085-8AD8-B9BB32EC3A3E}" xr6:coauthVersionLast="44" xr6:coauthVersionMax="44" xr10:uidLastSave="{00000000-0000-0000-0000-000000000000}"/>
  <bookViews>
    <workbookView xWindow="-108" yWindow="-108" windowWidth="23256" windowHeight="12576" xr2:uid="{00000000-000D-0000-FFFF-FFFF00000000}"/>
  </bookViews>
  <sheets>
    <sheet name="Dynamisk rubrik" sheetId="4" r:id="rId1"/>
    <sheet name="Original_Tabell" sheetId="1" r:id="rId2"/>
  </sheets>
  <definedNames>
    <definedName name="Utsnitt_Avdelning">#N/A</definedName>
    <definedName name="Utsnitt_Kvartal">#N/A</definedName>
  </definedNames>
  <calcPr calcId="191029"/>
  <pivotCaches>
    <pivotCache cacheId="1203" r:id="rId3"/>
  </pivotCaches>
  <extLst>
    <ext xmlns:x14="http://schemas.microsoft.com/office/spreadsheetml/2009/9/main" uri="{BBE1A952-AA13-448e-AADC-164F8A28A991}">
      <x14:slicerCaches>
        <x14:slicerCache r:id="rId4"/>
        <x14:slicerCache r:id="rId5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" i="4" l="1"/>
  <c r="J2" i="4"/>
  <c r="J3" i="4" l="1"/>
  <c r="E3" i="1"/>
  <c r="E4" i="1"/>
  <c r="E5" i="1"/>
  <c r="F5" i="1" s="1"/>
  <c r="E6" i="1"/>
  <c r="F6" i="1" s="1"/>
  <c r="E7" i="1"/>
  <c r="F7" i="1" s="1"/>
  <c r="E8" i="1"/>
  <c r="F8" i="1"/>
  <c r="E9" i="1"/>
  <c r="F9" i="1" s="1"/>
  <c r="E10" i="1"/>
  <c r="F10" i="1"/>
  <c r="E11" i="1"/>
  <c r="F11" i="1" s="1"/>
  <c r="E12" i="1"/>
  <c r="F12" i="1"/>
  <c r="E13" i="1"/>
  <c r="F13" i="1" s="1"/>
  <c r="E14" i="1"/>
  <c r="F14" i="1"/>
  <c r="E15" i="1"/>
  <c r="F15" i="1" s="1"/>
  <c r="E16" i="1"/>
  <c r="F16" i="1"/>
  <c r="E17" i="1"/>
  <c r="F17" i="1" s="1"/>
  <c r="E2" i="1"/>
  <c r="F2" i="1"/>
  <c r="F3" i="1"/>
  <c r="F4" i="1"/>
</calcChain>
</file>

<file path=xl/sharedStrings.xml><?xml version="1.0" encoding="utf-8"?>
<sst xmlns="http://schemas.openxmlformats.org/spreadsheetml/2006/main" count="52" uniqueCount="19">
  <si>
    <t>Avdelning</t>
  </si>
  <si>
    <t>Kostnad</t>
  </si>
  <si>
    <t>Vinst</t>
  </si>
  <si>
    <t>KV1</t>
  </si>
  <si>
    <t>Väst</t>
  </si>
  <si>
    <t>Norr</t>
  </si>
  <si>
    <t>Syd</t>
  </si>
  <si>
    <t>Öst</t>
  </si>
  <si>
    <t>Kvartal</t>
  </si>
  <si>
    <t>KV2</t>
  </si>
  <si>
    <t>KV3</t>
  </si>
  <si>
    <t>KV4</t>
  </si>
  <si>
    <t>Lösnamhet</t>
  </si>
  <si>
    <t>Intäkt</t>
  </si>
  <si>
    <t>Radetiketter</t>
  </si>
  <si>
    <t>Summa av Vinst</t>
  </si>
  <si>
    <t>Totalsumma</t>
  </si>
  <si>
    <t>Kolumnetiketter</t>
  </si>
  <si>
    <t>Rubrik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</si>
</sst>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kr&quot;_-;\-* #,##0.00\ &quot;kr&quot;_-;_-* &quot;-&quot;??\ &quot;kr&quot;_-;_-@_-"/>
    <numFmt numFmtId="164" formatCode="_-* #,##0\ &quot;kr&quot;_-;\-* #,##0\ &quot;kr&quot;_-;_-* &quot;-&quot;??\ &quot;kr&quot;_-;_-@_-"/>
    <numFmt numFmtId="166" formatCode="#,##0\ &quot;kr&quot;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">
    <xf numFmtId="0" fontId="0" fillId="0" borderId="0" xfId="0"/>
    <xf numFmtId="164" fontId="0" fillId="0" borderId="0" xfId="1" applyNumberFormat="1" applyFont="1"/>
    <xf numFmtId="9" fontId="0" fillId="0" borderId="0" xfId="2" applyFont="1"/>
    <xf numFmtId="0" fontId="0" fillId="0" borderId="0" xfId="0" pivotButton="1"/>
    <xf numFmtId="0" fontId="0" fillId="0" borderId="0" xfId="0" applyAlignment="1">
      <alignment horizontal="left"/>
    </xf>
    <xf numFmtId="166" fontId="0" fillId="0" borderId="0" xfId="0" applyNumberFormat="1"/>
    <xf numFmtId="0" fontId="2" fillId="0" borderId="0" xfId="0" applyFont="1"/>
  </cellXfs>
  <cellStyles count="3">
    <cellStyle name="Normal" xfId="0" builtinId="0"/>
    <cellStyle name="Procent" xfId="2" builtinId="5"/>
    <cellStyle name="Valuta" xfId="1" builtinId="4"/>
  </cellStyles>
  <dxfs count="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\ &quot;kr&quot;_-;\-* #,##0\ &quot;kr&quot;_-;_-* &quot;-&quot;??\ &quot;kr&quot;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\ &quot;kr&quot;_-;\-* #,##0\ &quot;kr&quot;_-;_-* &quot;-&quot;??\ &quot;kr&quot;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\ &quot;kr&quot;_-;\-* #,##0\ &quot;kr&quot;_-;_-* &quot;-&quot;??\ &quot;kr&quot;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pivotCacheDefinition" Target="pivotCache/pivotCacheDefinition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microsoft.com/office/2007/relationships/slicerCache" Target="slicerCaches/slicerCache2.xml"/><Relationship Id="rId4" Type="http://schemas.microsoft.com/office/2007/relationships/slicerCache" Target="slicerCaches/slicerCache1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[dynamisk rubrik.xlsx]Dynamisk rubrik!Pivottabell3</c:name>
    <c:fmtId val="3"/>
  </c:pivotSource>
  <c:chart>
    <c:title>
      <c:tx>
        <c:strRef>
          <c:f>'Dynamisk rubrik'!$H$2</c:f>
          <c:strCache>
            <c:ptCount val="1"/>
            <c:pt idx="0">
              <c:v>Total vinst: 100 715 kr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'Dynamisk rubrik'!$H$2</c:f>
              <c:strCache>
                <c:ptCount val="1"/>
                <c:pt idx="0">
                  <c:v>Norr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'Dynamisk rubrik'!$H$2</c:f>
              <c:strCache>
                <c:ptCount val="4"/>
                <c:pt idx="0">
                  <c:v>KV1</c:v>
                </c:pt>
                <c:pt idx="1">
                  <c:v>KV2</c:v>
                </c:pt>
                <c:pt idx="2">
                  <c:v>KV3</c:v>
                </c:pt>
                <c:pt idx="3">
                  <c:v>KV4</c:v>
                </c:pt>
              </c:strCache>
            </c:strRef>
          </c:cat>
          <c:val>
            <c:numRef>
              <c:f>'Dynamisk rubrik'!$H$2</c:f>
              <c:numCache>
                <c:formatCode>#\ ##0\ "kr"</c:formatCode>
                <c:ptCount val="4"/>
                <c:pt idx="0">
                  <c:v>16034</c:v>
                </c:pt>
                <c:pt idx="1">
                  <c:v>-12236</c:v>
                </c:pt>
                <c:pt idx="2">
                  <c:v>33202</c:v>
                </c:pt>
                <c:pt idx="3">
                  <c:v>-5764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38-49ED-A16A-670A9A4220DB}"/>
            </c:ext>
          </c:extLst>
        </c:ser>
        <c:ser>
          <c:idx val="1"/>
          <c:order val="1"/>
          <c:tx>
            <c:strRef>
              <c:f>'Dynamisk rubrik'!$H$2</c:f>
              <c:strCache>
                <c:ptCount val="1"/>
                <c:pt idx="0">
                  <c:v>Syd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'Dynamisk rubrik'!$H$2</c:f>
              <c:strCache>
                <c:ptCount val="4"/>
                <c:pt idx="0">
                  <c:v>KV1</c:v>
                </c:pt>
                <c:pt idx="1">
                  <c:v>KV2</c:v>
                </c:pt>
                <c:pt idx="2">
                  <c:v>KV3</c:v>
                </c:pt>
                <c:pt idx="3">
                  <c:v>KV4</c:v>
                </c:pt>
              </c:strCache>
            </c:strRef>
          </c:cat>
          <c:val>
            <c:numRef>
              <c:f>'Dynamisk rubrik'!$H$2</c:f>
              <c:numCache>
                <c:formatCode>#\ ##0\ "kr"</c:formatCode>
                <c:ptCount val="4"/>
                <c:pt idx="0">
                  <c:v>-1320</c:v>
                </c:pt>
                <c:pt idx="1">
                  <c:v>9825</c:v>
                </c:pt>
                <c:pt idx="2">
                  <c:v>9791</c:v>
                </c:pt>
                <c:pt idx="3">
                  <c:v>-4753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A38-49ED-A16A-670A9A4220DB}"/>
            </c:ext>
          </c:extLst>
        </c:ser>
        <c:ser>
          <c:idx val="2"/>
          <c:order val="2"/>
          <c:tx>
            <c:strRef>
              <c:f>'Dynamisk rubrik'!$H$2</c:f>
              <c:strCache>
                <c:ptCount val="1"/>
                <c:pt idx="0">
                  <c:v>Väst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'Dynamisk rubrik'!$H$2</c:f>
              <c:strCache>
                <c:ptCount val="4"/>
                <c:pt idx="0">
                  <c:v>KV1</c:v>
                </c:pt>
                <c:pt idx="1">
                  <c:v>KV2</c:v>
                </c:pt>
                <c:pt idx="2">
                  <c:v>KV3</c:v>
                </c:pt>
                <c:pt idx="3">
                  <c:v>KV4</c:v>
                </c:pt>
              </c:strCache>
            </c:strRef>
          </c:cat>
          <c:val>
            <c:numRef>
              <c:f>'Dynamisk rubrik'!$H$2</c:f>
              <c:numCache>
                <c:formatCode>#\ ##0\ "kr"</c:formatCode>
                <c:ptCount val="4"/>
                <c:pt idx="0">
                  <c:v>9738</c:v>
                </c:pt>
                <c:pt idx="1">
                  <c:v>15353</c:v>
                </c:pt>
                <c:pt idx="2">
                  <c:v>14919</c:v>
                </c:pt>
                <c:pt idx="3">
                  <c:v>4503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A38-49ED-A16A-670A9A4220DB}"/>
            </c:ext>
          </c:extLst>
        </c:ser>
        <c:ser>
          <c:idx val="3"/>
          <c:order val="3"/>
          <c:tx>
            <c:strRef>
              <c:f>'Dynamisk rubrik'!$H$2</c:f>
              <c:strCache>
                <c:ptCount val="1"/>
                <c:pt idx="0">
                  <c:v>Öst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'Dynamisk rubrik'!$H$2</c:f>
              <c:strCache>
                <c:ptCount val="4"/>
                <c:pt idx="0">
                  <c:v>KV1</c:v>
                </c:pt>
                <c:pt idx="1">
                  <c:v>KV2</c:v>
                </c:pt>
                <c:pt idx="2">
                  <c:v>KV3</c:v>
                </c:pt>
                <c:pt idx="3">
                  <c:v>KV4</c:v>
                </c:pt>
              </c:strCache>
            </c:strRef>
          </c:cat>
          <c:val>
            <c:numRef>
              <c:f>'Dynamisk rubrik'!$H$2</c:f>
              <c:numCache>
                <c:formatCode>#\ ##0\ "kr"</c:formatCode>
                <c:ptCount val="4"/>
                <c:pt idx="0">
                  <c:v>-18518</c:v>
                </c:pt>
                <c:pt idx="1">
                  <c:v>30901</c:v>
                </c:pt>
                <c:pt idx="2">
                  <c:v>1032</c:v>
                </c:pt>
                <c:pt idx="3">
                  <c:v>-1992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A38-49ED-A16A-670A9A4220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08122088"/>
        <c:axId val="1508118480"/>
      </c:barChart>
      <c:catAx>
        <c:axId val="15081220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508118480"/>
        <c:crosses val="autoZero"/>
        <c:auto val="1"/>
        <c:lblAlgn val="ctr"/>
        <c:lblOffset val="100"/>
        <c:noMultiLvlLbl val="0"/>
      </c:catAx>
      <c:valAx>
        <c:axId val="1508118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\ &quot;kr&quot;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5081220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41910</xdr:rowOff>
    </xdr:from>
    <xdr:to>
      <xdr:col>5</xdr:col>
      <xdr:colOff>769620</xdr:colOff>
      <xdr:row>24</xdr:row>
      <xdr:rowOff>7620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B828B1B6-29A5-419B-BFB9-80EF417393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7</xdr:col>
      <xdr:colOff>533400</xdr:colOff>
      <xdr:row>3</xdr:row>
      <xdr:rowOff>121920</xdr:rowOff>
    </xdr:from>
    <xdr:to>
      <xdr:col>9</xdr:col>
      <xdr:colOff>441960</xdr:colOff>
      <xdr:row>17</xdr:row>
      <xdr:rowOff>28575</xdr:rowOff>
    </xdr:to>
    <mc:AlternateContent xmlns:mc="http://schemas.openxmlformats.org/markup-compatibility/2006">
      <mc:Choice xmlns:a14="http://schemas.microsoft.com/office/drawing/2010/main" Requires="a14">
        <xdr:graphicFrame macro="">
          <xdr:nvGraphicFramePr>
            <xdr:cNvPr id="4" name="Kvartal">
              <a:extLst>
                <a:ext uri="{FF2B5EF4-FFF2-40B4-BE49-F238E27FC236}">
                  <a16:creationId xmlns:a16="http://schemas.microsoft.com/office/drawing/2014/main" id="{814B91AD-EB43-4037-A1B6-08A788C5341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Kvartal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5897880" y="670560"/>
              <a:ext cx="1828800" cy="246697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sv-SE" sz="1100"/>
                <a:t>Den här formen representerar ett utsnitt. Utsnitt stöds i Excel 2010 eller senare.
Det går inte att använda utsnittet om formen har ändrats i en tidigare version av Excel eller om arbetsboken har sparats i Excel 2003 eller en tidigare version.</a:t>
              </a:r>
            </a:p>
          </xdr:txBody>
        </xdr:sp>
      </mc:Fallback>
    </mc:AlternateContent>
    <xdr:clientData/>
  </xdr:twoCellAnchor>
  <xdr:twoCellAnchor editAs="oneCell">
    <xdr:from>
      <xdr:col>9</xdr:col>
      <xdr:colOff>487680</xdr:colOff>
      <xdr:row>3</xdr:row>
      <xdr:rowOff>114300</xdr:rowOff>
    </xdr:from>
    <xdr:to>
      <xdr:col>12</xdr:col>
      <xdr:colOff>487680</xdr:colOff>
      <xdr:row>17</xdr:row>
      <xdr:rowOff>20955</xdr:rowOff>
    </xdr:to>
    <mc:AlternateContent xmlns:mc="http://schemas.openxmlformats.org/markup-compatibility/2006">
      <mc:Choice xmlns:a14="http://schemas.microsoft.com/office/drawing/2010/main" Requires="a14">
        <xdr:graphicFrame macro="">
          <xdr:nvGraphicFramePr>
            <xdr:cNvPr id="5" name="Avdelning">
              <a:extLst>
                <a:ext uri="{FF2B5EF4-FFF2-40B4-BE49-F238E27FC236}">
                  <a16:creationId xmlns:a16="http://schemas.microsoft.com/office/drawing/2014/main" id="{F9B773D6-3986-4F14-93FC-F6DE85AC837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Avdelning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7772400" y="662940"/>
              <a:ext cx="1828800" cy="246697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sv-SE" sz="1100"/>
                <a:t>Den här formen representerar ett utsnitt. Utsnitt stöds i Excel 2010 eller senare.
Det går inte att använda utsnittet om formen har ändrats i en tidigare version av Excel eller om arbetsboken har sparats i Excel 2003 eller en tidigare version.</a:t>
              </a:r>
            </a:p>
          </xdr:txBody>
        </xdr:sp>
      </mc:Fallback>
    </mc:AlternateContent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Tor Lindström" refreshedDate="43056.389214236115" createdVersion="6" refreshedVersion="6" minRefreshableVersion="3" recordCount="16" xr:uid="{00000000-000A-0000-FFFF-FFFF00000000}">
  <cacheSource type="worksheet">
    <worksheetSource name="Tabell1"/>
  </cacheSource>
  <cacheFields count="6">
    <cacheField name="Kvartal" numFmtId="0">
      <sharedItems count="4">
        <s v="KV1"/>
        <s v="KV2"/>
        <s v="KV3"/>
        <s v="KV4"/>
      </sharedItems>
    </cacheField>
    <cacheField name="Avdelning" numFmtId="0">
      <sharedItems count="4">
        <s v="Norr"/>
        <s v="Syd"/>
        <s v="Väst"/>
        <s v="Öst"/>
      </sharedItems>
    </cacheField>
    <cacheField name="Kostnad" numFmtId="164">
      <sharedItems containsSemiMixedTypes="0" containsString="0" containsNumber="1" containsInteger="1" minValue="50457" maxValue="88824"/>
    </cacheField>
    <cacheField name="Intäkt" numFmtId="164">
      <sharedItems containsSemiMixedTypes="0" containsString="0" containsNumber="1" containsInteger="1" minValue="70279" maxValue="107436"/>
    </cacheField>
    <cacheField name="Vinst" numFmtId="164">
      <sharedItems containsSemiMixedTypes="0" containsString="0" containsNumber="1" containsInteger="1" minValue="-18518" maxValue="33202" count="16">
        <n v="16034"/>
        <n v="-1320"/>
        <n v="9738"/>
        <n v="-18518"/>
        <n v="-12236"/>
        <n v="9825"/>
        <n v="15353"/>
        <n v="30901"/>
        <n v="33202"/>
        <n v="9791"/>
        <n v="14919"/>
        <n v="1032"/>
        <n v="-5764"/>
        <n v="-4753"/>
        <n v="4503"/>
        <n v="-1992"/>
      </sharedItems>
    </cacheField>
    <cacheField name="Lösnamhet" numFmtId="9">
      <sharedItems containsSemiMixedTypes="0" containsString="0" containsNumber="1" minValue="-0.208543081410408" maxValue="0.65802564559922305"/>
    </cacheField>
  </cacheFields>
  <extLst>
    <ext xmlns:x14="http://schemas.microsoft.com/office/spreadsheetml/2009/9/main" uri="{725AE2AE-9491-48be-B2B4-4EB974FC3084}">
      <x14:pivotCacheDefinition pivotCacheId="821012003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6">
  <r>
    <x v="0"/>
    <x v="0"/>
    <n v="88347"/>
    <n v="104381"/>
    <x v="0"/>
    <n v="0.18148890171709284"/>
  </r>
  <r>
    <x v="0"/>
    <x v="1"/>
    <n v="87311"/>
    <n v="85991"/>
    <x v="1"/>
    <n v="-1.5118369964838337E-2"/>
  </r>
  <r>
    <x v="0"/>
    <x v="2"/>
    <n v="78304"/>
    <n v="88042"/>
    <x v="2"/>
    <n v="0.12436146301593788"/>
  </r>
  <r>
    <x v="0"/>
    <x v="3"/>
    <n v="88797"/>
    <n v="70279"/>
    <x v="3"/>
    <n v="-0.208543081410408"/>
  </r>
  <r>
    <x v="1"/>
    <x v="0"/>
    <n v="88824"/>
    <n v="76588"/>
    <x v="4"/>
    <n v="-0.13775556155993876"/>
  </r>
  <r>
    <x v="1"/>
    <x v="1"/>
    <n v="84380"/>
    <n v="94205"/>
    <x v="5"/>
    <n v="0.11643754444181086"/>
  </r>
  <r>
    <x v="1"/>
    <x v="2"/>
    <n v="78368"/>
    <n v="93721"/>
    <x v="6"/>
    <n v="0.19590904450796243"/>
  </r>
  <r>
    <x v="1"/>
    <x v="3"/>
    <n v="76535"/>
    <n v="107436"/>
    <x v="7"/>
    <n v="0.40374991833801527"/>
  </r>
  <r>
    <x v="2"/>
    <x v="0"/>
    <n v="50457"/>
    <n v="83659"/>
    <x v="8"/>
    <n v="0.65802564559922305"/>
  </r>
  <r>
    <x v="2"/>
    <x v="1"/>
    <n v="76770"/>
    <n v="86561"/>
    <x v="9"/>
    <n v="0.12753679822847466"/>
  </r>
  <r>
    <x v="2"/>
    <x v="2"/>
    <n v="79685"/>
    <n v="94604"/>
    <x v="10"/>
    <n v="0.18722469724540378"/>
  </r>
  <r>
    <x v="2"/>
    <x v="3"/>
    <n v="79062"/>
    <n v="80094"/>
    <x v="11"/>
    <n v="1.3053046975791151E-2"/>
  </r>
  <r>
    <x v="3"/>
    <x v="0"/>
    <n v="76882"/>
    <n v="71118"/>
    <x v="12"/>
    <n v="-7.4972035066725631E-2"/>
  </r>
  <r>
    <x v="3"/>
    <x v="1"/>
    <n v="84919"/>
    <n v="80166"/>
    <x v="13"/>
    <n v="-5.5970984114273599E-2"/>
  </r>
  <r>
    <x v="3"/>
    <x v="2"/>
    <n v="76719"/>
    <n v="81222"/>
    <x v="14"/>
    <n v="5.8694717084424981E-2"/>
  </r>
  <r>
    <x v="3"/>
    <x v="3"/>
    <n v="78302"/>
    <n v="76310"/>
    <x v="15"/>
    <n v="-2.5439963219330286E-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B16E001-E5B2-443E-A105-A301CD91D43E}" name="Pivottabell3" cacheId="1203" applyNumberFormats="0" applyBorderFormats="0" applyFontFormats="0" applyPatternFormats="0" applyAlignmentFormats="0" applyWidthHeightFormats="1" dataCaption="Värden" updatedVersion="6" minRefreshableVersion="3" useAutoFormatting="1" itemPrintTitles="1" createdVersion="6" indent="0" outline="1" outlineData="1" multipleFieldFilters="0" chartFormat="4">
  <location ref="A3:F9" firstHeaderRow="1" firstDataRow="2" firstDataCol="1"/>
  <pivotFields count="6">
    <pivotField axis="axisRow" showAll="0">
      <items count="5">
        <item x="0"/>
        <item x="1"/>
        <item x="2"/>
        <item x="3"/>
        <item t="default"/>
      </items>
    </pivotField>
    <pivotField axis="axisCol" showAll="0">
      <items count="5">
        <item x="0"/>
        <item x="1"/>
        <item x="2"/>
        <item x="3"/>
        <item t="default"/>
      </items>
    </pivotField>
    <pivotField numFmtId="164" showAll="0"/>
    <pivotField numFmtId="164" showAll="0"/>
    <pivotField dataField="1" numFmtId="164" showAll="0">
      <items count="17">
        <item x="3"/>
        <item x="4"/>
        <item x="12"/>
        <item x="13"/>
        <item x="15"/>
        <item x="1"/>
        <item x="11"/>
        <item x="14"/>
        <item x="2"/>
        <item x="9"/>
        <item x="5"/>
        <item x="10"/>
        <item x="6"/>
        <item x="0"/>
        <item x="7"/>
        <item x="8"/>
        <item t="default"/>
      </items>
    </pivotField>
    <pivotField numFmtId="9" showAll="0"/>
  </pivotFields>
  <rowFields count="1">
    <field x="0"/>
  </rowFields>
  <rowItems count="5">
    <i>
      <x/>
    </i>
    <i>
      <x v="1"/>
    </i>
    <i>
      <x v="2"/>
    </i>
    <i>
      <x v="3"/>
    </i>
    <i t="grand">
      <x/>
    </i>
  </rowItems>
  <colFields count="1">
    <field x="1"/>
  </colFields>
  <colItems count="5">
    <i>
      <x/>
    </i>
    <i>
      <x v="1"/>
    </i>
    <i>
      <x v="2"/>
    </i>
    <i>
      <x v="3"/>
    </i>
    <i t="grand">
      <x/>
    </i>
  </colItems>
  <dataFields count="1">
    <dataField name="Summa av Vinst" fld="4" baseField="1" baseItem="0" numFmtId="166"/>
  </dataFields>
  <chartFormats count="4">
    <chartFormat chart="3" format="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0"/>
          </reference>
        </references>
      </pivotArea>
    </chartFormat>
    <chartFormat chart="3" format="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"/>
          </reference>
        </references>
      </pivotArea>
    </chartFormat>
    <chartFormat chart="3" format="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"/>
          </reference>
        </references>
      </pivotArea>
    </chartFormat>
    <chartFormat chart="3" format="3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3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Utsnitt_Kvartal" xr10:uid="{C693D63D-927A-45D3-A88C-52181055098D}" sourceName="Kvartal">
  <pivotTables>
    <pivotTable tabId="4" name="Pivottabell3"/>
  </pivotTables>
  <data>
    <tabular pivotCacheId="821012003">
      <items count="4">
        <i x="0" s="1"/>
        <i x="1" s="1"/>
        <i x="2" s="1"/>
        <i x="3" s="1"/>
      </items>
    </tabular>
  </data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Utsnitt_Avdelning" xr10:uid="{85464267-C9AE-4E48-A16A-AE79C3C163EF}" sourceName="Avdelning">
  <pivotTables>
    <pivotTable tabId="4" name="Pivottabell3"/>
  </pivotTables>
  <data>
    <tabular pivotCacheId="821012003">
      <items count="4">
        <i x="0" s="1"/>
        <i x="1" s="1"/>
        <i x="2" s="1"/>
        <i x="3" s="1"/>
      </items>
    </tabular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Kvartal" xr10:uid="{96AC9D9C-017B-402C-9337-518C4567C3E9}" cache="Utsnitt_Kvartal" caption="Kvartal" rowHeight="234950"/>
  <slicer name="Avdelning" xr10:uid="{6D49258F-B278-4550-85EE-52D1F721A37D}" cache="Utsnitt_Avdelning" caption="Avdelning" rowHeight="234950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l1" displayName="Tabell1" ref="A1:F17" totalsRowShown="0" dataDxfId="4" dataCellStyle="Valuta">
  <autoFilter ref="A1:F17" xr:uid="{00000000-0009-0000-0100-000001000000}"/>
  <sortState xmlns:xlrd2="http://schemas.microsoft.com/office/spreadsheetml/2017/richdata2" ref="A2:F17">
    <sortCondition ref="A2:A17"/>
    <sortCondition ref="B2:B17"/>
  </sortState>
  <tableColumns count="6">
    <tableColumn id="1" xr3:uid="{00000000-0010-0000-0000-000001000000}" name="Kvartal"/>
    <tableColumn id="2" xr3:uid="{00000000-0010-0000-0000-000002000000}" name="Avdelning"/>
    <tableColumn id="3" xr3:uid="{00000000-0010-0000-0000-000003000000}" name="Kostnad" dataDxfId="3" dataCellStyle="Valuta"/>
    <tableColumn id="4" xr3:uid="{00000000-0010-0000-0000-000004000000}" name="Intäkt" dataDxfId="2" dataCellStyle="Valuta"/>
    <tableColumn id="5" xr3:uid="{00000000-0010-0000-0000-000005000000}" name="Vinst" dataDxfId="1" dataCellStyle="Valuta">
      <calculatedColumnFormula>Tabell1[[#This Row],[Intäkt]]-Tabell1[[#This Row],[Kostnad]]</calculatedColumnFormula>
    </tableColumn>
    <tableColumn id="6" xr3:uid="{00000000-0010-0000-0000-000006000000}" name="Lösnamhet" dataDxfId="0" dataCellStyle="Procent">
      <calculatedColumnFormula>Tabell1[[#This Row],[Vinst]]/Tabell1[[#This Row],[Kostnad]]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microsoft.com/office/2007/relationships/slicer" Target="../slicers/slicer1.xml"/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307909-DD2B-4ECD-992B-442E9B137DC0}">
  <dimension ref="A1:J9"/>
  <sheetViews>
    <sheetView tabSelected="1" workbookViewId="0">
      <selection activeCell="G16" sqref="G16"/>
    </sheetView>
  </sheetViews>
  <sheetFormatPr defaultRowHeight="14.4" x14ac:dyDescent="0.3"/>
  <cols>
    <col min="1" max="1" width="14.6640625" bestFit="1" customWidth="1"/>
    <col min="2" max="2" width="17" bestFit="1" customWidth="1"/>
    <col min="3" max="4" width="8.5546875" bestFit="1" customWidth="1"/>
    <col min="5" max="5" width="9.109375" bestFit="1" customWidth="1"/>
    <col min="6" max="6" width="11.44140625" bestFit="1" customWidth="1"/>
    <col min="8" max="8" width="19.109375" bestFit="1" customWidth="1"/>
  </cols>
  <sheetData>
    <row r="1" spans="1:10" x14ac:dyDescent="0.3">
      <c r="G1" s="5"/>
      <c r="H1" s="6" t="s">
        <v>18</v>
      </c>
    </row>
    <row r="2" spans="1:10" x14ac:dyDescent="0.3">
      <c r="H2" t="str">
        <f>CONCATENATE("Total vinst: ",TEXT(GETPIVOTDATA("Vinst",$A$3),"# ##0 kr"))</f>
        <v>Total vinst: 100 715 kr</v>
      </c>
      <c r="J2">
        <f>GETPIVOTDATA("Vinst",$A$3)</f>
        <v>100715</v>
      </c>
    </row>
    <row r="3" spans="1:10" x14ac:dyDescent="0.3">
      <c r="A3" s="3" t="s">
        <v>15</v>
      </c>
      <c r="B3" s="3" t="s">
        <v>17</v>
      </c>
      <c r="J3" t="str">
        <f>CONCATENATE("Total vinst: ",TEXT(J2,"# ##0 kr"))</f>
        <v>Total vinst: 100 715 kr</v>
      </c>
    </row>
    <row r="4" spans="1:10" x14ac:dyDescent="0.3">
      <c r="A4" s="3" t="s">
        <v>14</v>
      </c>
      <c r="B4" t="s">
        <v>5</v>
      </c>
      <c r="C4" t="s">
        <v>6</v>
      </c>
      <c r="D4" t="s">
        <v>4</v>
      </c>
      <c r="E4" t="s">
        <v>7</v>
      </c>
      <c r="F4" t="s">
        <v>16</v>
      </c>
    </row>
    <row r="5" spans="1:10" x14ac:dyDescent="0.3">
      <c r="A5" s="4" t="s">
        <v>3</v>
      </c>
      <c r="B5" s="5">
        <v>16034</v>
      </c>
      <c r="C5" s="5">
        <v>-1320</v>
      </c>
      <c r="D5" s="5">
        <v>9738</v>
      </c>
      <c r="E5" s="5">
        <v>-18518</v>
      </c>
      <c r="F5" s="5">
        <v>5934</v>
      </c>
    </row>
    <row r="6" spans="1:10" x14ac:dyDescent="0.3">
      <c r="A6" s="4" t="s">
        <v>9</v>
      </c>
      <c r="B6" s="5">
        <v>-12236</v>
      </c>
      <c r="C6" s="5">
        <v>9825</v>
      </c>
      <c r="D6" s="5">
        <v>15353</v>
      </c>
      <c r="E6" s="5">
        <v>30901</v>
      </c>
      <c r="F6" s="5">
        <v>43843</v>
      </c>
    </row>
    <row r="7" spans="1:10" x14ac:dyDescent="0.3">
      <c r="A7" s="4" t="s">
        <v>10</v>
      </c>
      <c r="B7" s="5">
        <v>33202</v>
      </c>
      <c r="C7" s="5">
        <v>9791</v>
      </c>
      <c r="D7" s="5">
        <v>14919</v>
      </c>
      <c r="E7" s="5">
        <v>1032</v>
      </c>
      <c r="F7" s="5">
        <v>58944</v>
      </c>
    </row>
    <row r="8" spans="1:10" x14ac:dyDescent="0.3">
      <c r="A8" s="4" t="s">
        <v>11</v>
      </c>
      <c r="B8" s="5">
        <v>-5764</v>
      </c>
      <c r="C8" s="5">
        <v>-4753</v>
      </c>
      <c r="D8" s="5">
        <v>4503</v>
      </c>
      <c r="E8" s="5">
        <v>-1992</v>
      </c>
      <c r="F8" s="5">
        <v>-8006</v>
      </c>
    </row>
    <row r="9" spans="1:10" x14ac:dyDescent="0.3">
      <c r="A9" s="4" t="s">
        <v>16</v>
      </c>
      <c r="B9" s="5">
        <v>31236</v>
      </c>
      <c r="C9" s="5">
        <v>13543</v>
      </c>
      <c r="D9" s="5">
        <v>44513</v>
      </c>
      <c r="E9" s="5">
        <v>11423</v>
      </c>
      <c r="F9" s="5">
        <v>100715</v>
      </c>
    </row>
  </sheetData>
  <pageMargins left="0.7" right="0.7" top="0.75" bottom="0.75" header="0.3" footer="0.3"/>
  <drawing r:id="rId2"/>
  <extLst>
    <ext xmlns:x14="http://schemas.microsoft.com/office/spreadsheetml/2009/9/main" uri="{A8765BA9-456A-4dab-B4F3-ACF838C121DE}">
      <x14:slicerList>
        <x14:slicer r:id="rId3"/>
      </x14:slicerList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7"/>
  <sheetViews>
    <sheetView workbookViewId="0">
      <selection activeCell="C4" sqref="C4"/>
    </sheetView>
  </sheetViews>
  <sheetFormatPr defaultRowHeight="14.4" x14ac:dyDescent="0.3"/>
  <cols>
    <col min="1" max="1" width="9.33203125" customWidth="1"/>
    <col min="2" max="2" width="12.109375" customWidth="1"/>
    <col min="3" max="3" width="12.5546875" bestFit="1" customWidth="1"/>
    <col min="4" max="4" width="13.6640625" bestFit="1" customWidth="1"/>
    <col min="5" max="5" width="12.5546875" bestFit="1" customWidth="1"/>
    <col min="6" max="6" width="15.6640625" bestFit="1" customWidth="1"/>
  </cols>
  <sheetData>
    <row r="1" spans="1:6" x14ac:dyDescent="0.3">
      <c r="A1" t="s">
        <v>8</v>
      </c>
      <c r="B1" t="s">
        <v>0</v>
      </c>
      <c r="C1" t="s">
        <v>1</v>
      </c>
      <c r="D1" t="s">
        <v>13</v>
      </c>
      <c r="E1" t="s">
        <v>2</v>
      </c>
      <c r="F1" t="s">
        <v>12</v>
      </c>
    </row>
    <row r="2" spans="1:6" x14ac:dyDescent="0.3">
      <c r="A2" t="s">
        <v>3</v>
      </c>
      <c r="B2" t="s">
        <v>5</v>
      </c>
      <c r="C2" s="1">
        <v>88347</v>
      </c>
      <c r="D2" s="1">
        <v>104381</v>
      </c>
      <c r="E2" s="1">
        <f>Tabell1[[#This Row],[Intäkt]]-Tabell1[[#This Row],[Kostnad]]</f>
        <v>16034</v>
      </c>
      <c r="F2" s="2">
        <f>Tabell1[[#This Row],[Vinst]]/Tabell1[[#This Row],[Kostnad]]</f>
        <v>0.18148890171709284</v>
      </c>
    </row>
    <row r="3" spans="1:6" x14ac:dyDescent="0.3">
      <c r="A3" t="s">
        <v>3</v>
      </c>
      <c r="B3" t="s">
        <v>6</v>
      </c>
      <c r="C3" s="1">
        <v>87311</v>
      </c>
      <c r="D3" s="1">
        <v>85991</v>
      </c>
      <c r="E3" s="1">
        <f>Tabell1[[#This Row],[Intäkt]]-Tabell1[[#This Row],[Kostnad]]</f>
        <v>-1320</v>
      </c>
      <c r="F3" s="2">
        <f>Tabell1[[#This Row],[Vinst]]/Tabell1[[#This Row],[Kostnad]]</f>
        <v>-1.5118369964838337E-2</v>
      </c>
    </row>
    <row r="4" spans="1:6" x14ac:dyDescent="0.3">
      <c r="A4" t="s">
        <v>3</v>
      </c>
      <c r="B4" t="s">
        <v>4</v>
      </c>
      <c r="C4" s="1">
        <v>78304</v>
      </c>
      <c r="D4" s="1">
        <v>88042</v>
      </c>
      <c r="E4" s="1">
        <f>Tabell1[[#This Row],[Intäkt]]-Tabell1[[#This Row],[Kostnad]]</f>
        <v>9738</v>
      </c>
      <c r="F4" s="2">
        <f>Tabell1[[#This Row],[Vinst]]/Tabell1[[#This Row],[Kostnad]]</f>
        <v>0.12436146301593788</v>
      </c>
    </row>
    <row r="5" spans="1:6" x14ac:dyDescent="0.3">
      <c r="A5" t="s">
        <v>3</v>
      </c>
      <c r="B5" t="s">
        <v>7</v>
      </c>
      <c r="C5" s="1">
        <v>88797</v>
      </c>
      <c r="D5" s="1">
        <v>70279</v>
      </c>
      <c r="E5" s="1">
        <f>Tabell1[[#This Row],[Intäkt]]-Tabell1[[#This Row],[Kostnad]]</f>
        <v>-18518</v>
      </c>
      <c r="F5" s="2">
        <f>Tabell1[[#This Row],[Vinst]]/Tabell1[[#This Row],[Kostnad]]</f>
        <v>-0.208543081410408</v>
      </c>
    </row>
    <row r="6" spans="1:6" x14ac:dyDescent="0.3">
      <c r="A6" t="s">
        <v>9</v>
      </c>
      <c r="B6" t="s">
        <v>5</v>
      </c>
      <c r="C6" s="1">
        <v>88824</v>
      </c>
      <c r="D6" s="1">
        <v>76588</v>
      </c>
      <c r="E6" s="1">
        <f>Tabell1[[#This Row],[Intäkt]]-Tabell1[[#This Row],[Kostnad]]</f>
        <v>-12236</v>
      </c>
      <c r="F6" s="2">
        <f>Tabell1[[#This Row],[Vinst]]/Tabell1[[#This Row],[Kostnad]]</f>
        <v>-0.13775556155993876</v>
      </c>
    </row>
    <row r="7" spans="1:6" x14ac:dyDescent="0.3">
      <c r="A7" t="s">
        <v>9</v>
      </c>
      <c r="B7" t="s">
        <v>6</v>
      </c>
      <c r="C7" s="1">
        <v>84380</v>
      </c>
      <c r="D7" s="1">
        <v>94205</v>
      </c>
      <c r="E7" s="1">
        <f>Tabell1[[#This Row],[Intäkt]]-Tabell1[[#This Row],[Kostnad]]</f>
        <v>9825</v>
      </c>
      <c r="F7" s="2">
        <f>Tabell1[[#This Row],[Vinst]]/Tabell1[[#This Row],[Kostnad]]</f>
        <v>0.11643754444181086</v>
      </c>
    </row>
    <row r="8" spans="1:6" x14ac:dyDescent="0.3">
      <c r="A8" t="s">
        <v>9</v>
      </c>
      <c r="B8" t="s">
        <v>4</v>
      </c>
      <c r="C8" s="1">
        <v>78368</v>
      </c>
      <c r="D8" s="1">
        <v>93721</v>
      </c>
      <c r="E8" s="1">
        <f>Tabell1[[#This Row],[Intäkt]]-Tabell1[[#This Row],[Kostnad]]</f>
        <v>15353</v>
      </c>
      <c r="F8" s="2">
        <f>Tabell1[[#This Row],[Vinst]]/Tabell1[[#This Row],[Kostnad]]</f>
        <v>0.19590904450796243</v>
      </c>
    </row>
    <row r="9" spans="1:6" x14ac:dyDescent="0.3">
      <c r="A9" t="s">
        <v>9</v>
      </c>
      <c r="B9" t="s">
        <v>7</v>
      </c>
      <c r="C9" s="1">
        <v>76535</v>
      </c>
      <c r="D9" s="1">
        <v>107436</v>
      </c>
      <c r="E9" s="1">
        <f>Tabell1[[#This Row],[Intäkt]]-Tabell1[[#This Row],[Kostnad]]</f>
        <v>30901</v>
      </c>
      <c r="F9" s="2">
        <f>Tabell1[[#This Row],[Vinst]]/Tabell1[[#This Row],[Kostnad]]</f>
        <v>0.40374991833801527</v>
      </c>
    </row>
    <row r="10" spans="1:6" x14ac:dyDescent="0.3">
      <c r="A10" t="s">
        <v>10</v>
      </c>
      <c r="B10" t="s">
        <v>5</v>
      </c>
      <c r="C10" s="1">
        <v>50457</v>
      </c>
      <c r="D10" s="1">
        <v>83659</v>
      </c>
      <c r="E10" s="1">
        <f>Tabell1[[#This Row],[Intäkt]]-Tabell1[[#This Row],[Kostnad]]</f>
        <v>33202</v>
      </c>
      <c r="F10" s="2">
        <f>Tabell1[[#This Row],[Vinst]]/Tabell1[[#This Row],[Kostnad]]</f>
        <v>0.65802564559922305</v>
      </c>
    </row>
    <row r="11" spans="1:6" x14ac:dyDescent="0.3">
      <c r="A11" t="s">
        <v>10</v>
      </c>
      <c r="B11" t="s">
        <v>6</v>
      </c>
      <c r="C11" s="1">
        <v>76770</v>
      </c>
      <c r="D11" s="1">
        <v>86561</v>
      </c>
      <c r="E11" s="1">
        <f>Tabell1[[#This Row],[Intäkt]]-Tabell1[[#This Row],[Kostnad]]</f>
        <v>9791</v>
      </c>
      <c r="F11" s="2">
        <f>Tabell1[[#This Row],[Vinst]]/Tabell1[[#This Row],[Kostnad]]</f>
        <v>0.12753679822847466</v>
      </c>
    </row>
    <row r="12" spans="1:6" x14ac:dyDescent="0.3">
      <c r="A12" t="s">
        <v>10</v>
      </c>
      <c r="B12" t="s">
        <v>4</v>
      </c>
      <c r="C12" s="1">
        <v>79685</v>
      </c>
      <c r="D12" s="1">
        <v>94604</v>
      </c>
      <c r="E12" s="1">
        <f>Tabell1[[#This Row],[Intäkt]]-Tabell1[[#This Row],[Kostnad]]</f>
        <v>14919</v>
      </c>
      <c r="F12" s="2">
        <f>Tabell1[[#This Row],[Vinst]]/Tabell1[[#This Row],[Kostnad]]</f>
        <v>0.18722469724540378</v>
      </c>
    </row>
    <row r="13" spans="1:6" x14ac:dyDescent="0.3">
      <c r="A13" t="s">
        <v>10</v>
      </c>
      <c r="B13" t="s">
        <v>7</v>
      </c>
      <c r="C13" s="1">
        <v>79062</v>
      </c>
      <c r="D13" s="1">
        <v>80094</v>
      </c>
      <c r="E13" s="1">
        <f>Tabell1[[#This Row],[Intäkt]]-Tabell1[[#This Row],[Kostnad]]</f>
        <v>1032</v>
      </c>
      <c r="F13" s="2">
        <f>Tabell1[[#This Row],[Vinst]]/Tabell1[[#This Row],[Kostnad]]</f>
        <v>1.3053046975791151E-2</v>
      </c>
    </row>
    <row r="14" spans="1:6" x14ac:dyDescent="0.3">
      <c r="A14" t="s">
        <v>11</v>
      </c>
      <c r="B14" t="s">
        <v>5</v>
      </c>
      <c r="C14" s="1">
        <v>76882</v>
      </c>
      <c r="D14" s="1">
        <v>71118</v>
      </c>
      <c r="E14" s="1">
        <f>Tabell1[[#This Row],[Intäkt]]-Tabell1[[#This Row],[Kostnad]]</f>
        <v>-5764</v>
      </c>
      <c r="F14" s="2">
        <f>Tabell1[[#This Row],[Vinst]]/Tabell1[[#This Row],[Kostnad]]</f>
        <v>-7.4972035066725631E-2</v>
      </c>
    </row>
    <row r="15" spans="1:6" x14ac:dyDescent="0.3">
      <c r="A15" t="s">
        <v>11</v>
      </c>
      <c r="B15" t="s">
        <v>6</v>
      </c>
      <c r="C15" s="1">
        <v>84919</v>
      </c>
      <c r="D15" s="1">
        <v>80166</v>
      </c>
      <c r="E15" s="1">
        <f>Tabell1[[#This Row],[Intäkt]]-Tabell1[[#This Row],[Kostnad]]</f>
        <v>-4753</v>
      </c>
      <c r="F15" s="2">
        <f>Tabell1[[#This Row],[Vinst]]/Tabell1[[#This Row],[Kostnad]]</f>
        <v>-5.5970984114273599E-2</v>
      </c>
    </row>
    <row r="16" spans="1:6" x14ac:dyDescent="0.3">
      <c r="A16" t="s">
        <v>11</v>
      </c>
      <c r="B16" t="s">
        <v>4</v>
      </c>
      <c r="C16" s="1">
        <v>76719</v>
      </c>
      <c r="D16" s="1">
        <v>81222</v>
      </c>
      <c r="E16" s="1">
        <f>Tabell1[[#This Row],[Intäkt]]-Tabell1[[#This Row],[Kostnad]]</f>
        <v>4503</v>
      </c>
      <c r="F16" s="2">
        <f>Tabell1[[#This Row],[Vinst]]/Tabell1[[#This Row],[Kostnad]]</f>
        <v>5.8694717084424981E-2</v>
      </c>
    </row>
    <row r="17" spans="1:6" x14ac:dyDescent="0.3">
      <c r="A17" t="s">
        <v>11</v>
      </c>
      <c r="B17" t="s">
        <v>7</v>
      </c>
      <c r="C17" s="1">
        <v>78302</v>
      </c>
      <c r="D17" s="1">
        <v>76310</v>
      </c>
      <c r="E17" s="1">
        <f>Tabell1[[#This Row],[Intäkt]]-Tabell1[[#This Row],[Kostnad]]</f>
        <v>-1992</v>
      </c>
      <c r="F17" s="2">
        <f>Tabell1[[#This Row],[Vinst]]/Tabell1[[#This Row],[Kostnad]]</f>
        <v>-2.5439963219330286E-2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Dynamisk rubrik</vt:lpstr>
      <vt:lpstr>Original_Tabell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 Lindström</dc:creator>
  <cp:lastModifiedBy>Tor Lindström</cp:lastModifiedBy>
  <dcterms:created xsi:type="dcterms:W3CDTF">2017-11-17T07:41:38Z</dcterms:created>
  <dcterms:modified xsi:type="dcterms:W3CDTF">2020-05-15T12:14:05Z</dcterms:modified>
</cp:coreProperties>
</file>