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bookViews>
    <workbookView xWindow="0" yWindow="0" windowWidth="28800" windowHeight="12210" activeTab="1"/>
  </bookViews>
  <sheets>
    <sheet name="Original_Tabell" sheetId="1" r:id="rId1"/>
    <sheet name="Formaterad tabell" sheetId="3" r:id="rId2"/>
    <sheet name="Formaterad Pivottabell" sheetId="2" r:id="rId3"/>
  </sheets>
  <calcPr calcId="162913" concurrentCalc="0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2" i="1"/>
  <c r="F2" i="1"/>
  <c r="F3" i="1"/>
  <c r="F4" i="1"/>
</calcChain>
</file>

<file path=xl/sharedStrings.xml><?xml version="1.0" encoding="utf-8"?>
<sst xmlns="http://schemas.openxmlformats.org/spreadsheetml/2006/main" count="105" uniqueCount="23">
  <si>
    <t>Avdelning</t>
  </si>
  <si>
    <t>Kostnad</t>
  </si>
  <si>
    <t>Vinst</t>
  </si>
  <si>
    <t>KV1</t>
  </si>
  <si>
    <t>Väst</t>
  </si>
  <si>
    <t>Norr</t>
  </si>
  <si>
    <t>Syd</t>
  </si>
  <si>
    <t>Öst</t>
  </si>
  <si>
    <t>Kvartal</t>
  </si>
  <si>
    <t>KV2</t>
  </si>
  <si>
    <t>KV3</t>
  </si>
  <si>
    <t>KV4</t>
  </si>
  <si>
    <t>Lösnamhet</t>
  </si>
  <si>
    <t>Intäkt</t>
  </si>
  <si>
    <t>Radetiketter</t>
  </si>
  <si>
    <t>KV1 Summa</t>
  </si>
  <si>
    <t>KV2 Summa</t>
  </si>
  <si>
    <t>KV3 Summa</t>
  </si>
  <si>
    <t>KV4 Summa</t>
  </si>
  <si>
    <t>Summa av Kostnad</t>
  </si>
  <si>
    <t>Summa av Intäkt</t>
  </si>
  <si>
    <t>Summa av Vinst</t>
  </si>
  <si>
    <t>Summa av Lösnamhet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</si>
</sst>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9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9" fontId="0" fillId="0" borderId="0" xfId="0" applyNumberFormat="1"/>
  </cellXfs>
  <cellStyles count="3">
    <cellStyle name="Normal" xfId="0" builtinId="0"/>
    <cellStyle name="Procent" xfId="2" builtinId="5"/>
    <cellStyle name="Valuta" xfId="1" builtinId="4"/>
  </cellStyles>
  <dxfs count="62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4" formatCode="_-* #,##0\ &quot;kr&quot;_-;\-* #,##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165" formatCode="_-* #,##0.0\ &quot;kr&quot;_-;\-* #,##0.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numFmt numFmtId="34" formatCode="_-* #,##0.00\ &quot;kr&quot;_-;\-* #,##0.00\ &quot;kr&quot;_-;_-* &quot;-&quot;??\ &quot;kr&quot;_-;_-@_-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r Lindström" refreshedDate="43056.389214236115" createdVersion="6" refreshedVersion="6" minRefreshableVersion="3" recordCount="16">
  <cacheSource type="worksheet">
    <worksheetSource name="Tabell1"/>
  </cacheSource>
  <cacheFields count="6">
    <cacheField name="Kvartal" numFmtId="0">
      <sharedItems count="4">
        <s v="KV1"/>
        <s v="KV2"/>
        <s v="KV3"/>
        <s v="KV4"/>
      </sharedItems>
    </cacheField>
    <cacheField name="Avdelning" numFmtId="0">
      <sharedItems count="4">
        <s v="Norr"/>
        <s v="Syd"/>
        <s v="Väst"/>
        <s v="Öst"/>
      </sharedItems>
    </cacheField>
    <cacheField name="Kostnad" numFmtId="164">
      <sharedItems containsSemiMixedTypes="0" containsString="0" containsNumber="1" containsInteger="1" minValue="50457" maxValue="88824"/>
    </cacheField>
    <cacheField name="Intäkt" numFmtId="164">
      <sharedItems containsSemiMixedTypes="0" containsString="0" containsNumber="1" containsInteger="1" minValue="70279" maxValue="107436"/>
    </cacheField>
    <cacheField name="Vinst" numFmtId="164">
      <sharedItems containsSemiMixedTypes="0" containsString="0" containsNumber="1" containsInteger="1" minValue="-18518" maxValue="33202"/>
    </cacheField>
    <cacheField name="Lösnamhet" numFmtId="9">
      <sharedItems containsSemiMixedTypes="0" containsString="0" containsNumber="1" minValue="-0.208543081410408" maxValue="0.658025645599223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n v="88347"/>
    <n v="104381"/>
    <n v="16034"/>
    <n v="0.18148890171709284"/>
  </r>
  <r>
    <x v="0"/>
    <x v="1"/>
    <n v="87311"/>
    <n v="85991"/>
    <n v="-1320"/>
    <n v="-1.5118369964838337E-2"/>
  </r>
  <r>
    <x v="0"/>
    <x v="2"/>
    <n v="78304"/>
    <n v="88042"/>
    <n v="9738"/>
    <n v="0.12436146301593788"/>
  </r>
  <r>
    <x v="0"/>
    <x v="3"/>
    <n v="88797"/>
    <n v="70279"/>
    <n v="-18518"/>
    <n v="-0.208543081410408"/>
  </r>
  <r>
    <x v="1"/>
    <x v="0"/>
    <n v="88824"/>
    <n v="76588"/>
    <n v="-12236"/>
    <n v="-0.13775556155993876"/>
  </r>
  <r>
    <x v="1"/>
    <x v="1"/>
    <n v="84380"/>
    <n v="94205"/>
    <n v="9825"/>
    <n v="0.11643754444181086"/>
  </r>
  <r>
    <x v="1"/>
    <x v="2"/>
    <n v="78368"/>
    <n v="93721"/>
    <n v="15353"/>
    <n v="0.19590904450796243"/>
  </r>
  <r>
    <x v="1"/>
    <x v="3"/>
    <n v="76535"/>
    <n v="107436"/>
    <n v="30901"/>
    <n v="0.40374991833801527"/>
  </r>
  <r>
    <x v="2"/>
    <x v="0"/>
    <n v="50457"/>
    <n v="83659"/>
    <n v="33202"/>
    <n v="0.65802564559922305"/>
  </r>
  <r>
    <x v="2"/>
    <x v="1"/>
    <n v="76770"/>
    <n v="86561"/>
    <n v="9791"/>
    <n v="0.12753679822847466"/>
  </r>
  <r>
    <x v="2"/>
    <x v="2"/>
    <n v="79685"/>
    <n v="94604"/>
    <n v="14919"/>
    <n v="0.18722469724540378"/>
  </r>
  <r>
    <x v="2"/>
    <x v="3"/>
    <n v="79062"/>
    <n v="80094"/>
    <n v="1032"/>
    <n v="1.3053046975791151E-2"/>
  </r>
  <r>
    <x v="3"/>
    <x v="0"/>
    <n v="76882"/>
    <n v="71118"/>
    <n v="-5764"/>
    <n v="-7.4972035066725631E-2"/>
  </r>
  <r>
    <x v="3"/>
    <x v="1"/>
    <n v="84919"/>
    <n v="80166"/>
    <n v="-4753"/>
    <n v="-5.5970984114273599E-2"/>
  </r>
  <r>
    <x v="3"/>
    <x v="2"/>
    <n v="76719"/>
    <n v="81222"/>
    <n v="4503"/>
    <n v="5.8694717084424981E-2"/>
  </r>
  <r>
    <x v="3"/>
    <x v="3"/>
    <n v="78302"/>
    <n v="76310"/>
    <n v="-1992"/>
    <n v="-2.5439963219330286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outline="1" outlineData="1" multipleFieldFilters="0">
  <location ref="A3:E27" firstHeaderRow="0" firstDataRow="1" firstDataCol="1"/>
  <pivotFields count="6">
    <pivotField axis="axisRow" subtotalTop="0" showAll="0">
      <items count="5">
        <item x="0"/>
        <item x="1"/>
        <item x="2"/>
        <item x="3"/>
        <item t="default"/>
      </items>
    </pivotField>
    <pivotField axis="axisRow" subtotalTop="0" showAll="0">
      <items count="5">
        <item x="0"/>
        <item x="1"/>
        <item x="2"/>
        <item x="3"/>
        <item t="default"/>
      </items>
    </pivotField>
    <pivotField dataField="1" numFmtId="164" subtotalTop="0" showAll="0"/>
    <pivotField dataField="1" numFmtId="164" subtotalTop="0" showAll="0"/>
    <pivotField dataField="1" numFmtId="164" subtotalTop="0" showAll="0"/>
    <pivotField dataField="1" numFmtId="9" subtotalTop="0" showAll="0"/>
  </pivotFields>
  <rowFields count="2">
    <field x="0"/>
    <field x="1"/>
  </rowFields>
  <rowItems count="24">
    <i>
      <x/>
    </i>
    <i r="1">
      <x/>
    </i>
    <i r="1">
      <x v="1"/>
    </i>
    <i r="1">
      <x v="2"/>
    </i>
    <i r="1">
      <x v="3"/>
    </i>
    <i t="default">
      <x/>
    </i>
    <i>
      <x v="1"/>
    </i>
    <i r="1">
      <x/>
    </i>
    <i r="1">
      <x v="1"/>
    </i>
    <i r="1">
      <x v="2"/>
    </i>
    <i r="1">
      <x v="3"/>
    </i>
    <i t="default">
      <x v="1"/>
    </i>
    <i>
      <x v="2"/>
    </i>
    <i r="1">
      <x/>
    </i>
    <i r="1">
      <x v="1"/>
    </i>
    <i r="1">
      <x v="2"/>
    </i>
    <i r="1">
      <x v="3"/>
    </i>
    <i t="default">
      <x v="2"/>
    </i>
    <i>
      <x v="3"/>
    </i>
    <i r="1">
      <x/>
    </i>
    <i r="1">
      <x v="1"/>
    </i>
    <i r="1">
      <x v="2"/>
    </i>
    <i r="1">
      <x v="3"/>
    </i>
    <i t="default">
      <x v="3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a av Kostnad" fld="2" baseField="0" baseItem="0"/>
    <dataField name="Summa av Intäkt" fld="3" baseField="0" baseItem="0"/>
    <dataField name="Summa av Vinst" fld="4" baseField="0" baseItem="0"/>
    <dataField name="Summa av Lösnamhet" fld="5" baseField="0" baseItem="0"/>
  </dataFields>
  <formats count="48">
    <format dxfId="4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0"/>
          </reference>
          <reference field="1" count="0"/>
        </references>
      </pivotArea>
    </format>
    <format dxfId="46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0"/>
          </reference>
        </references>
      </pivotArea>
    </format>
    <format dxfId="4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>
            <x v="1"/>
          </reference>
        </references>
      </pivotArea>
    </format>
    <format dxfId="4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1"/>
          </reference>
          <reference field="1" count="0"/>
        </references>
      </pivotArea>
    </format>
    <format dxfId="43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1"/>
          </reference>
        </references>
      </pivotArea>
    </format>
    <format dxfId="4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>
            <x v="2"/>
          </reference>
        </references>
      </pivotArea>
    </format>
    <format dxfId="41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2"/>
          </reference>
          <reference field="1" count="0"/>
        </references>
      </pivotArea>
    </format>
    <format dxfId="40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2"/>
          </reference>
        </references>
      </pivotArea>
    </format>
    <format dxfId="3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>
            <x v="3"/>
          </reference>
        </references>
      </pivotArea>
    </format>
    <format dxfId="38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3"/>
          </reference>
          <reference field="1" count="0"/>
        </references>
      </pivotArea>
    </format>
    <format dxfId="37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3"/>
          </reference>
        </references>
      </pivotArea>
    </format>
    <format dxfId="36">
      <pivotArea field="0" grandRow="1" outline="0" collapsedLevelsAreSubtotals="1" axis="axisRow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35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0"/>
          </reference>
          <reference field="1" count="0"/>
        </references>
      </pivotArea>
    </format>
    <format dxfId="34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0"/>
          </reference>
        </references>
      </pivotArea>
    </format>
    <format dxfId="33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>
            <x v="1"/>
          </reference>
        </references>
      </pivotArea>
    </format>
    <format dxfId="32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1"/>
          </reference>
          <reference field="1" count="0"/>
        </references>
      </pivotArea>
    </format>
    <format dxfId="31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1"/>
          </reference>
        </references>
      </pivotArea>
    </format>
    <format dxfId="30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>
            <x v="2"/>
          </reference>
        </references>
      </pivotArea>
    </format>
    <format dxfId="29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2"/>
          </reference>
          <reference field="1" count="0"/>
        </references>
      </pivotArea>
    </format>
    <format dxfId="28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2"/>
          </reference>
        </references>
      </pivotArea>
    </format>
    <format dxfId="27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>
            <x v="3"/>
          </reference>
        </references>
      </pivotArea>
    </format>
    <format dxfId="26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3"/>
          </reference>
          <reference field="1" count="0"/>
        </references>
      </pivotArea>
    </format>
    <format dxfId="2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3"/>
          </reference>
        </references>
      </pivotArea>
    </format>
    <format dxfId="24">
      <pivotArea field="0" grandRow="1" outline="0" collapsedLevelsAreSubtotals="1" axis="axisRow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23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0"/>
          </reference>
          <reference field="1" count="0"/>
        </references>
      </pivotArea>
    </format>
    <format dxfId="22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0"/>
          </reference>
        </references>
      </pivotArea>
    </format>
    <format dxfId="21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>
            <x v="1"/>
          </reference>
        </references>
      </pivotArea>
    </format>
    <format dxfId="20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1"/>
          </reference>
          <reference field="1" count="0"/>
        </references>
      </pivotArea>
    </format>
    <format dxfId="19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1"/>
          </reference>
        </references>
      </pivotArea>
    </format>
    <format dxfId="18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>
            <x v="2"/>
          </reference>
        </references>
      </pivotArea>
    </format>
    <format dxfId="17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2"/>
          </reference>
          <reference field="1" count="0"/>
        </references>
      </pivotArea>
    </format>
    <format dxfId="16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2"/>
          </reference>
        </references>
      </pivotArea>
    </format>
    <format dxfId="15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>
            <x v="3"/>
          </reference>
        </references>
      </pivotArea>
    </format>
    <format dxfId="14">
      <pivotArea collapsedLevelsAreSubtotals="1" fieldPosition="0">
        <references count="3">
          <reference field="4294967294" count="3" selected="0">
            <x v="0"/>
            <x v="1"/>
            <x v="2"/>
          </reference>
          <reference field="0" count="1" selected="0">
            <x v="3"/>
          </reference>
          <reference field="1" count="0"/>
        </references>
      </pivotArea>
    </format>
    <format dxfId="13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0" count="1" defaultSubtotal="1">
            <x v="3"/>
          </reference>
        </references>
      </pivotArea>
    </format>
    <format dxfId="12">
      <pivotArea field="0" grandRow="1" outline="0" collapsedLevelsAreSubtotals="1" axis="axisRow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0"/>
        </references>
      </pivotArea>
    </format>
    <format dxfId="10">
      <pivotArea collapsedLevelsAreSubtotals="1" fieldPosition="0">
        <references count="2">
          <reference field="4294967294" count="1" selected="0">
            <x v="3"/>
          </reference>
          <reference field="0" count="1" defaultSubtotal="1">
            <x v="0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0"/>
        </references>
      </pivotArea>
    </format>
    <format dxfId="7">
      <pivotArea collapsedLevelsAreSubtotals="1" fieldPosition="0">
        <references count="2">
          <reference field="4294967294" count="1" selected="0">
            <x v="3"/>
          </reference>
          <reference field="0" count="1" defaultSubtotal="1">
            <x v="1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0"/>
        </references>
      </pivotArea>
    </format>
    <format dxfId="4">
      <pivotArea collapsedLevelsAreSubtotals="1" fieldPosition="0">
        <references count="2">
          <reference field="4294967294" count="1" selected="0">
            <x v="3"/>
          </reference>
          <reference field="0" count="1" defaultSubtotal="1">
            <x v="2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0"/>
        </references>
      </pivotArea>
    </format>
    <format dxfId="1">
      <pivotArea collapsedLevelsAreSubtotals="1" fieldPosition="0">
        <references count="2">
          <reference field="4294967294" count="1" selected="0">
            <x v="3"/>
          </reference>
          <reference field="0" count="1" defaultSubtotal="1">
            <x v="3"/>
          </reference>
        </references>
      </pivotArea>
    </format>
    <format dxfId="0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conditionalFormats count="3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1" count="0" selected="0"/>
          </references>
        </pivotArea>
      </pivotAreas>
    </conditionalFormat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0" count="0" selected="0" defaultSubtotal="1"/>
          </references>
        </pivotArea>
      </pivotAreas>
    </conditionalFormat>
    <conditionalFormat scope="field" priority="3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0" count="0" selected="0" defaultSubtotal="1"/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l1" displayName="Tabell1" ref="A1:F17" totalsRowShown="0" dataDxfId="61" dataCellStyle="Valuta">
  <autoFilter ref="A1:F17"/>
  <sortState ref="A2:F17">
    <sortCondition ref="A2:A17"/>
    <sortCondition ref="B2:B17"/>
  </sortState>
  <tableColumns count="6">
    <tableColumn id="1" name="Kvartal"/>
    <tableColumn id="2" name="Avdelning"/>
    <tableColumn id="3" name="Kostnad" dataDxfId="60" dataCellStyle="Valuta"/>
    <tableColumn id="4" name="Intäkt" dataDxfId="59" dataCellStyle="Valuta"/>
    <tableColumn id="5" name="Vinst" dataDxfId="58" dataCellStyle="Valuta">
      <calculatedColumnFormula>Tabell1[[#This Row],[Intäkt]]-Tabell1[[#This Row],[Kostnad]]</calculatedColumnFormula>
    </tableColumn>
    <tableColumn id="6" name="Lösnamhet" dataDxfId="57" dataCellStyle="Procent">
      <calculatedColumnFormula>Tabell1[[#This Row],[Vinst]]/Tabell1[[#This Row],[Kostnad]]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1:F17" totalsRowShown="0" dataDxfId="54" dataCellStyle="Valuta">
  <autoFilter ref="A1:F17"/>
  <sortState ref="A2:F17">
    <sortCondition ref="A2:A17"/>
    <sortCondition ref="B2:B17"/>
  </sortState>
  <tableColumns count="6">
    <tableColumn id="1" name="Kvartal"/>
    <tableColumn id="2" name="Avdelning"/>
    <tableColumn id="3" name="Kostnad" dataDxfId="53" dataCellStyle="Valuta"/>
    <tableColumn id="4" name="Intäkt" dataDxfId="52" dataCellStyle="Valuta"/>
    <tableColumn id="5" name="Vinst" dataDxfId="51" dataCellStyle="Valuta"/>
    <tableColumn id="6" name="Lösnamhet" dataDxfId="50" dataCellStyle="Pro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34" sqref="D34"/>
    </sheetView>
  </sheetViews>
  <sheetFormatPr defaultRowHeight="15" x14ac:dyDescent="0.25"/>
  <cols>
    <col min="1" max="1" width="9.28515625" customWidth="1"/>
    <col min="2" max="2" width="12.140625" customWidth="1"/>
    <col min="3" max="3" width="12.5703125" bestFit="1" customWidth="1"/>
    <col min="4" max="4" width="13.7109375" bestFit="1" customWidth="1"/>
    <col min="5" max="5" width="12.5703125" bestFit="1" customWidth="1"/>
    <col min="6" max="6" width="15.7109375" bestFit="1" customWidth="1"/>
  </cols>
  <sheetData>
    <row r="1" spans="1:6" x14ac:dyDescent="0.25">
      <c r="A1" t="s">
        <v>8</v>
      </c>
      <c r="B1" t="s">
        <v>0</v>
      </c>
      <c r="C1" t="s">
        <v>1</v>
      </c>
      <c r="D1" t="s">
        <v>13</v>
      </c>
      <c r="E1" t="s">
        <v>2</v>
      </c>
      <c r="F1" t="s">
        <v>12</v>
      </c>
    </row>
    <row r="2" spans="1:6" x14ac:dyDescent="0.25">
      <c r="A2" t="s">
        <v>3</v>
      </c>
      <c r="B2" t="s">
        <v>5</v>
      </c>
      <c r="C2" s="1">
        <v>88347</v>
      </c>
      <c r="D2" s="1">
        <v>104381</v>
      </c>
      <c r="E2" s="1">
        <f>Tabell1[[#This Row],[Intäkt]]-Tabell1[[#This Row],[Kostnad]]</f>
        <v>16034</v>
      </c>
      <c r="F2" s="2">
        <f>Tabell1[[#This Row],[Vinst]]/Tabell1[[#This Row],[Kostnad]]</f>
        <v>0.18148890171709284</v>
      </c>
    </row>
    <row r="3" spans="1:6" x14ac:dyDescent="0.25">
      <c r="A3" t="s">
        <v>3</v>
      </c>
      <c r="B3" t="s">
        <v>6</v>
      </c>
      <c r="C3" s="1">
        <v>87311</v>
      </c>
      <c r="D3" s="1">
        <v>85991</v>
      </c>
      <c r="E3" s="1">
        <f>Tabell1[[#This Row],[Intäkt]]-Tabell1[[#This Row],[Kostnad]]</f>
        <v>-1320</v>
      </c>
      <c r="F3" s="2">
        <f>Tabell1[[#This Row],[Vinst]]/Tabell1[[#This Row],[Kostnad]]</f>
        <v>-1.5118369964838337E-2</v>
      </c>
    </row>
    <row r="4" spans="1:6" x14ac:dyDescent="0.25">
      <c r="A4" t="s">
        <v>3</v>
      </c>
      <c r="B4" t="s">
        <v>4</v>
      </c>
      <c r="C4" s="1">
        <v>78304</v>
      </c>
      <c r="D4" s="1">
        <v>88042</v>
      </c>
      <c r="E4" s="1">
        <f>Tabell1[[#This Row],[Intäkt]]-Tabell1[[#This Row],[Kostnad]]</f>
        <v>9738</v>
      </c>
      <c r="F4" s="2">
        <f>Tabell1[[#This Row],[Vinst]]/Tabell1[[#This Row],[Kostnad]]</f>
        <v>0.12436146301593788</v>
      </c>
    </row>
    <row r="5" spans="1:6" x14ac:dyDescent="0.25">
      <c r="A5" t="s">
        <v>3</v>
      </c>
      <c r="B5" t="s">
        <v>7</v>
      </c>
      <c r="C5" s="1">
        <v>88797</v>
      </c>
      <c r="D5" s="1">
        <v>70279</v>
      </c>
      <c r="E5" s="1">
        <f>Tabell1[[#This Row],[Intäkt]]-Tabell1[[#This Row],[Kostnad]]</f>
        <v>-18518</v>
      </c>
      <c r="F5" s="2">
        <f>Tabell1[[#This Row],[Vinst]]/Tabell1[[#This Row],[Kostnad]]</f>
        <v>-0.208543081410408</v>
      </c>
    </row>
    <row r="6" spans="1:6" x14ac:dyDescent="0.25">
      <c r="A6" t="s">
        <v>9</v>
      </c>
      <c r="B6" t="s">
        <v>5</v>
      </c>
      <c r="C6" s="1">
        <v>88824</v>
      </c>
      <c r="D6" s="1">
        <v>76588</v>
      </c>
      <c r="E6" s="1">
        <f>Tabell1[[#This Row],[Intäkt]]-Tabell1[[#This Row],[Kostnad]]</f>
        <v>-12236</v>
      </c>
      <c r="F6" s="2">
        <f>Tabell1[[#This Row],[Vinst]]/Tabell1[[#This Row],[Kostnad]]</f>
        <v>-0.13775556155993876</v>
      </c>
    </row>
    <row r="7" spans="1:6" x14ac:dyDescent="0.25">
      <c r="A7" t="s">
        <v>9</v>
      </c>
      <c r="B7" t="s">
        <v>6</v>
      </c>
      <c r="C7" s="1">
        <v>84380</v>
      </c>
      <c r="D7" s="1">
        <v>94205</v>
      </c>
      <c r="E7" s="1">
        <f>Tabell1[[#This Row],[Intäkt]]-Tabell1[[#This Row],[Kostnad]]</f>
        <v>9825</v>
      </c>
      <c r="F7" s="2">
        <f>Tabell1[[#This Row],[Vinst]]/Tabell1[[#This Row],[Kostnad]]</f>
        <v>0.11643754444181086</v>
      </c>
    </row>
    <row r="8" spans="1:6" x14ac:dyDescent="0.25">
      <c r="A8" t="s">
        <v>9</v>
      </c>
      <c r="B8" t="s">
        <v>4</v>
      </c>
      <c r="C8" s="1">
        <v>78368</v>
      </c>
      <c r="D8" s="1">
        <v>93721</v>
      </c>
      <c r="E8" s="1">
        <f>Tabell1[[#This Row],[Intäkt]]-Tabell1[[#This Row],[Kostnad]]</f>
        <v>15353</v>
      </c>
      <c r="F8" s="2">
        <f>Tabell1[[#This Row],[Vinst]]/Tabell1[[#This Row],[Kostnad]]</f>
        <v>0.19590904450796243</v>
      </c>
    </row>
    <row r="9" spans="1:6" x14ac:dyDescent="0.25">
      <c r="A9" t="s">
        <v>9</v>
      </c>
      <c r="B9" t="s">
        <v>7</v>
      </c>
      <c r="C9" s="1">
        <v>76535</v>
      </c>
      <c r="D9" s="1">
        <v>107436</v>
      </c>
      <c r="E9" s="1">
        <f>Tabell1[[#This Row],[Intäkt]]-Tabell1[[#This Row],[Kostnad]]</f>
        <v>30901</v>
      </c>
      <c r="F9" s="2">
        <f>Tabell1[[#This Row],[Vinst]]/Tabell1[[#This Row],[Kostnad]]</f>
        <v>0.40374991833801527</v>
      </c>
    </row>
    <row r="10" spans="1:6" x14ac:dyDescent="0.25">
      <c r="A10" t="s">
        <v>10</v>
      </c>
      <c r="B10" t="s">
        <v>5</v>
      </c>
      <c r="C10" s="1">
        <v>50457</v>
      </c>
      <c r="D10" s="1">
        <v>83659</v>
      </c>
      <c r="E10" s="1">
        <f>Tabell1[[#This Row],[Intäkt]]-Tabell1[[#This Row],[Kostnad]]</f>
        <v>33202</v>
      </c>
      <c r="F10" s="2">
        <f>Tabell1[[#This Row],[Vinst]]/Tabell1[[#This Row],[Kostnad]]</f>
        <v>0.65802564559922305</v>
      </c>
    </row>
    <row r="11" spans="1:6" x14ac:dyDescent="0.25">
      <c r="A11" t="s">
        <v>10</v>
      </c>
      <c r="B11" t="s">
        <v>6</v>
      </c>
      <c r="C11" s="1">
        <v>76770</v>
      </c>
      <c r="D11" s="1">
        <v>86561</v>
      </c>
      <c r="E11" s="1">
        <f>Tabell1[[#This Row],[Intäkt]]-Tabell1[[#This Row],[Kostnad]]</f>
        <v>9791</v>
      </c>
      <c r="F11" s="2">
        <f>Tabell1[[#This Row],[Vinst]]/Tabell1[[#This Row],[Kostnad]]</f>
        <v>0.12753679822847466</v>
      </c>
    </row>
    <row r="12" spans="1:6" x14ac:dyDescent="0.25">
      <c r="A12" t="s">
        <v>10</v>
      </c>
      <c r="B12" t="s">
        <v>4</v>
      </c>
      <c r="C12" s="1">
        <v>79685</v>
      </c>
      <c r="D12" s="1">
        <v>94604</v>
      </c>
      <c r="E12" s="1">
        <f>Tabell1[[#This Row],[Intäkt]]-Tabell1[[#This Row],[Kostnad]]</f>
        <v>14919</v>
      </c>
      <c r="F12" s="2">
        <f>Tabell1[[#This Row],[Vinst]]/Tabell1[[#This Row],[Kostnad]]</f>
        <v>0.18722469724540378</v>
      </c>
    </row>
    <row r="13" spans="1:6" x14ac:dyDescent="0.25">
      <c r="A13" t="s">
        <v>10</v>
      </c>
      <c r="B13" t="s">
        <v>7</v>
      </c>
      <c r="C13" s="1">
        <v>79062</v>
      </c>
      <c r="D13" s="1">
        <v>80094</v>
      </c>
      <c r="E13" s="1">
        <f>Tabell1[[#This Row],[Intäkt]]-Tabell1[[#This Row],[Kostnad]]</f>
        <v>1032</v>
      </c>
      <c r="F13" s="2">
        <f>Tabell1[[#This Row],[Vinst]]/Tabell1[[#This Row],[Kostnad]]</f>
        <v>1.3053046975791151E-2</v>
      </c>
    </row>
    <row r="14" spans="1:6" x14ac:dyDescent="0.25">
      <c r="A14" t="s">
        <v>11</v>
      </c>
      <c r="B14" t="s">
        <v>5</v>
      </c>
      <c r="C14" s="1">
        <v>76882</v>
      </c>
      <c r="D14" s="1">
        <v>71118</v>
      </c>
      <c r="E14" s="1">
        <f>Tabell1[[#This Row],[Intäkt]]-Tabell1[[#This Row],[Kostnad]]</f>
        <v>-5764</v>
      </c>
      <c r="F14" s="2">
        <f>Tabell1[[#This Row],[Vinst]]/Tabell1[[#This Row],[Kostnad]]</f>
        <v>-7.4972035066725631E-2</v>
      </c>
    </row>
    <row r="15" spans="1:6" x14ac:dyDescent="0.25">
      <c r="A15" t="s">
        <v>11</v>
      </c>
      <c r="B15" t="s">
        <v>6</v>
      </c>
      <c r="C15" s="1">
        <v>84919</v>
      </c>
      <c r="D15" s="1">
        <v>80166</v>
      </c>
      <c r="E15" s="1">
        <f>Tabell1[[#This Row],[Intäkt]]-Tabell1[[#This Row],[Kostnad]]</f>
        <v>-4753</v>
      </c>
      <c r="F15" s="2">
        <f>Tabell1[[#This Row],[Vinst]]/Tabell1[[#This Row],[Kostnad]]</f>
        <v>-5.5970984114273599E-2</v>
      </c>
    </row>
    <row r="16" spans="1:6" x14ac:dyDescent="0.25">
      <c r="A16" t="s">
        <v>11</v>
      </c>
      <c r="B16" t="s">
        <v>4</v>
      </c>
      <c r="C16" s="1">
        <v>76719</v>
      </c>
      <c r="D16" s="1">
        <v>81222</v>
      </c>
      <c r="E16" s="1">
        <f>Tabell1[[#This Row],[Intäkt]]-Tabell1[[#This Row],[Kostnad]]</f>
        <v>4503</v>
      </c>
      <c r="F16" s="2">
        <f>Tabell1[[#This Row],[Vinst]]/Tabell1[[#This Row],[Kostnad]]</f>
        <v>5.8694717084424981E-2</v>
      </c>
    </row>
    <row r="17" spans="1:6" x14ac:dyDescent="0.25">
      <c r="A17" t="s">
        <v>11</v>
      </c>
      <c r="B17" t="s">
        <v>7</v>
      </c>
      <c r="C17" s="1">
        <v>78302</v>
      </c>
      <c r="D17" s="1">
        <v>76310</v>
      </c>
      <c r="E17" s="1">
        <f>Tabell1[[#This Row],[Intäkt]]-Tabell1[[#This Row],[Kostnad]]</f>
        <v>-1992</v>
      </c>
      <c r="F17" s="2">
        <f>Tabell1[[#This Row],[Vinst]]/Tabell1[[#This Row],[Kostnad]]</f>
        <v>-2.5439963219330286E-2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8" sqref="F8"/>
    </sheetView>
  </sheetViews>
  <sheetFormatPr defaultRowHeight="15" x14ac:dyDescent="0.25"/>
  <cols>
    <col min="1" max="1" width="9.28515625" customWidth="1"/>
    <col min="2" max="2" width="12.140625" customWidth="1"/>
    <col min="3" max="3" width="12.5703125" bestFit="1" customWidth="1"/>
    <col min="4" max="4" width="13.7109375" bestFit="1" customWidth="1"/>
    <col min="5" max="5" width="12.5703125" bestFit="1" customWidth="1"/>
    <col min="6" max="6" width="15.7109375" bestFit="1" customWidth="1"/>
  </cols>
  <sheetData>
    <row r="1" spans="1:6" x14ac:dyDescent="0.25">
      <c r="A1" t="s">
        <v>8</v>
      </c>
      <c r="B1" t="s">
        <v>0</v>
      </c>
      <c r="C1" t="s">
        <v>1</v>
      </c>
      <c r="D1" t="s">
        <v>13</v>
      </c>
      <c r="E1" t="s">
        <v>2</v>
      </c>
      <c r="F1" t="s">
        <v>12</v>
      </c>
    </row>
    <row r="2" spans="1:6" x14ac:dyDescent="0.25">
      <c r="A2" t="s">
        <v>3</v>
      </c>
      <c r="B2" t="s">
        <v>5</v>
      </c>
      <c r="C2" s="1">
        <v>88347</v>
      </c>
      <c r="D2" s="1">
        <v>104381</v>
      </c>
      <c r="E2" s="1">
        <v>16034</v>
      </c>
      <c r="F2" s="2">
        <v>0.18148890171709284</v>
      </c>
    </row>
    <row r="3" spans="1:6" x14ac:dyDescent="0.25">
      <c r="A3" t="s">
        <v>3</v>
      </c>
      <c r="B3" t="s">
        <v>6</v>
      </c>
      <c r="C3" s="1">
        <v>87311</v>
      </c>
      <c r="D3" s="1">
        <v>85991</v>
      </c>
      <c r="E3" s="1">
        <v>-1320</v>
      </c>
      <c r="F3" s="2">
        <v>-1.5118369964838337E-2</v>
      </c>
    </row>
    <row r="4" spans="1:6" x14ac:dyDescent="0.25">
      <c r="A4" t="s">
        <v>3</v>
      </c>
      <c r="B4" t="s">
        <v>4</v>
      </c>
      <c r="C4" s="1">
        <v>78304</v>
      </c>
      <c r="D4" s="1">
        <v>88042</v>
      </c>
      <c r="E4" s="1">
        <v>9738</v>
      </c>
      <c r="F4" s="2">
        <v>0.12436146301593788</v>
      </c>
    </row>
    <row r="5" spans="1:6" x14ac:dyDescent="0.25">
      <c r="A5" t="s">
        <v>3</v>
      </c>
      <c r="B5" t="s">
        <v>7</v>
      </c>
      <c r="C5" s="1">
        <v>88797</v>
      </c>
      <c r="D5" s="1">
        <v>70279</v>
      </c>
      <c r="E5" s="1">
        <v>-18518</v>
      </c>
      <c r="F5" s="2">
        <v>-0.208543081410408</v>
      </c>
    </row>
    <row r="6" spans="1:6" x14ac:dyDescent="0.25">
      <c r="A6" t="s">
        <v>9</v>
      </c>
      <c r="B6" t="s">
        <v>5</v>
      </c>
      <c r="C6" s="1">
        <v>88824</v>
      </c>
      <c r="D6" s="1">
        <v>76588</v>
      </c>
      <c r="E6" s="1">
        <v>-12236</v>
      </c>
      <c r="F6" s="2">
        <v>-0.13775556155993876</v>
      </c>
    </row>
    <row r="7" spans="1:6" x14ac:dyDescent="0.25">
      <c r="A7" t="s">
        <v>9</v>
      </c>
      <c r="B7" t="s">
        <v>6</v>
      </c>
      <c r="C7" s="1">
        <v>84380</v>
      </c>
      <c r="D7" s="1">
        <v>94205</v>
      </c>
      <c r="E7" s="1">
        <v>9825</v>
      </c>
      <c r="F7" s="2">
        <v>0.11643754444181086</v>
      </c>
    </row>
    <row r="8" spans="1:6" x14ac:dyDescent="0.25">
      <c r="A8" t="s">
        <v>9</v>
      </c>
      <c r="B8" t="s">
        <v>4</v>
      </c>
      <c r="C8" s="1">
        <v>78368</v>
      </c>
      <c r="D8" s="1">
        <v>93721</v>
      </c>
      <c r="E8" s="1">
        <v>15353</v>
      </c>
      <c r="F8" s="2">
        <v>0.19590904450796243</v>
      </c>
    </row>
    <row r="9" spans="1:6" x14ac:dyDescent="0.25">
      <c r="A9" t="s">
        <v>9</v>
      </c>
      <c r="B9" t="s">
        <v>7</v>
      </c>
      <c r="C9" s="1">
        <v>76535</v>
      </c>
      <c r="D9" s="1">
        <v>107436</v>
      </c>
      <c r="E9" s="1">
        <v>30901</v>
      </c>
      <c r="F9" s="2">
        <v>0.40374991833801527</v>
      </c>
    </row>
    <row r="10" spans="1:6" x14ac:dyDescent="0.25">
      <c r="A10" t="s">
        <v>10</v>
      </c>
      <c r="B10" t="s">
        <v>5</v>
      </c>
      <c r="C10" s="1">
        <v>50457</v>
      </c>
      <c r="D10" s="1">
        <v>83659</v>
      </c>
      <c r="E10" s="1">
        <v>33202</v>
      </c>
      <c r="F10" s="2">
        <v>0.65802564559922305</v>
      </c>
    </row>
    <row r="11" spans="1:6" x14ac:dyDescent="0.25">
      <c r="A11" t="s">
        <v>10</v>
      </c>
      <c r="B11" t="s">
        <v>6</v>
      </c>
      <c r="C11" s="1">
        <v>76770</v>
      </c>
      <c r="D11" s="1">
        <v>86561</v>
      </c>
      <c r="E11" s="1">
        <v>9791</v>
      </c>
      <c r="F11" s="2">
        <v>0.12753679822847466</v>
      </c>
    </row>
    <row r="12" spans="1:6" x14ac:dyDescent="0.25">
      <c r="A12" t="s">
        <v>10</v>
      </c>
      <c r="B12" t="s">
        <v>4</v>
      </c>
      <c r="C12" s="1">
        <v>79685</v>
      </c>
      <c r="D12" s="1">
        <v>94604</v>
      </c>
      <c r="E12" s="1">
        <v>14919</v>
      </c>
      <c r="F12" s="2">
        <v>0.18722469724540378</v>
      </c>
    </row>
    <row r="13" spans="1:6" x14ac:dyDescent="0.25">
      <c r="A13" t="s">
        <v>10</v>
      </c>
      <c r="B13" t="s">
        <v>7</v>
      </c>
      <c r="C13" s="1">
        <v>79062</v>
      </c>
      <c r="D13" s="1">
        <v>80094</v>
      </c>
      <c r="E13" s="1">
        <v>1032</v>
      </c>
      <c r="F13" s="2">
        <v>1.3053046975791151E-2</v>
      </c>
    </row>
    <row r="14" spans="1:6" x14ac:dyDescent="0.25">
      <c r="A14" t="s">
        <v>11</v>
      </c>
      <c r="B14" t="s">
        <v>5</v>
      </c>
      <c r="C14" s="1">
        <v>76882</v>
      </c>
      <c r="D14" s="1">
        <v>71118</v>
      </c>
      <c r="E14" s="1">
        <v>-5764</v>
      </c>
      <c r="F14" s="2">
        <v>-7.4972035066725631E-2</v>
      </c>
    </row>
    <row r="15" spans="1:6" x14ac:dyDescent="0.25">
      <c r="A15" t="s">
        <v>11</v>
      </c>
      <c r="B15" t="s">
        <v>6</v>
      </c>
      <c r="C15" s="1">
        <v>84919</v>
      </c>
      <c r="D15" s="1">
        <v>80166</v>
      </c>
      <c r="E15" s="1">
        <v>-4753</v>
      </c>
      <c r="F15" s="2">
        <v>-5.5970984114273599E-2</v>
      </c>
    </row>
    <row r="16" spans="1:6" x14ac:dyDescent="0.25">
      <c r="A16" t="s">
        <v>11</v>
      </c>
      <c r="B16" t="s">
        <v>4</v>
      </c>
      <c r="C16" s="1">
        <v>76719</v>
      </c>
      <c r="D16" s="1">
        <v>81222</v>
      </c>
      <c r="E16" s="1">
        <v>4503</v>
      </c>
      <c r="F16" s="2">
        <v>5.8694717084424981E-2</v>
      </c>
    </row>
    <row r="17" spans="1:6" x14ac:dyDescent="0.25">
      <c r="A17" t="s">
        <v>11</v>
      </c>
      <c r="B17" t="s">
        <v>7</v>
      </c>
      <c r="C17" s="1">
        <v>78302</v>
      </c>
      <c r="D17" s="1">
        <v>76310</v>
      </c>
      <c r="E17" s="1">
        <v>-1992</v>
      </c>
      <c r="F17" s="2">
        <v>-2.5439963219330286E-2</v>
      </c>
    </row>
  </sheetData>
  <conditionalFormatting sqref="E2:E17">
    <cfRule type="cellIs" dxfId="56" priority="2" operator="lessThan">
      <formula>0</formula>
    </cfRule>
  </conditionalFormatting>
  <conditionalFormatting sqref="F2:F17">
    <cfRule type="top10" dxfId="55" priority="1" rank="3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A3" sqref="A3:E27"/>
    </sheetView>
  </sheetViews>
  <sheetFormatPr defaultRowHeight="15" x14ac:dyDescent="0.25"/>
  <cols>
    <col min="1" max="1" width="14.42578125" bestFit="1" customWidth="1"/>
    <col min="2" max="2" width="17.85546875" bestFit="1" customWidth="1"/>
    <col min="3" max="3" width="15.7109375" bestFit="1" customWidth="1"/>
    <col min="4" max="4" width="15.140625" bestFit="1" customWidth="1"/>
    <col min="5" max="5" width="20.42578125" bestFit="1" customWidth="1"/>
  </cols>
  <sheetData>
    <row r="3" spans="1:5" x14ac:dyDescent="0.25">
      <c r="A3" s="3" t="s">
        <v>14</v>
      </c>
      <c r="B3" t="s">
        <v>19</v>
      </c>
      <c r="C3" t="s">
        <v>20</v>
      </c>
      <c r="D3" t="s">
        <v>21</v>
      </c>
      <c r="E3" t="s">
        <v>22</v>
      </c>
    </row>
    <row r="4" spans="1:5" x14ac:dyDescent="0.25">
      <c r="A4" s="4" t="s">
        <v>3</v>
      </c>
      <c r="B4" s="6"/>
      <c r="C4" s="6"/>
      <c r="D4" s="6"/>
      <c r="E4" s="6"/>
    </row>
    <row r="5" spans="1:5" x14ac:dyDescent="0.25">
      <c r="A5" s="5" t="s">
        <v>5</v>
      </c>
      <c r="B5" s="7">
        <v>88347</v>
      </c>
      <c r="C5" s="7">
        <v>104381</v>
      </c>
      <c r="D5" s="7">
        <v>16034</v>
      </c>
      <c r="E5" s="8">
        <v>0.18148890171709284</v>
      </c>
    </row>
    <row r="6" spans="1:5" x14ac:dyDescent="0.25">
      <c r="A6" s="5" t="s">
        <v>6</v>
      </c>
      <c r="B6" s="7">
        <v>87311</v>
      </c>
      <c r="C6" s="7">
        <v>85991</v>
      </c>
      <c r="D6" s="7">
        <v>-1320</v>
      </c>
      <c r="E6" s="8">
        <v>-1.5118369964838337E-2</v>
      </c>
    </row>
    <row r="7" spans="1:5" x14ac:dyDescent="0.25">
      <c r="A7" s="5" t="s">
        <v>4</v>
      </c>
      <c r="B7" s="7">
        <v>78304</v>
      </c>
      <c r="C7" s="7">
        <v>88042</v>
      </c>
      <c r="D7" s="7">
        <v>9738</v>
      </c>
      <c r="E7" s="8">
        <v>0.12436146301593788</v>
      </c>
    </row>
    <row r="8" spans="1:5" x14ac:dyDescent="0.25">
      <c r="A8" s="5" t="s">
        <v>7</v>
      </c>
      <c r="B8" s="7">
        <v>88797</v>
      </c>
      <c r="C8" s="7">
        <v>70279</v>
      </c>
      <c r="D8" s="7">
        <v>-18518</v>
      </c>
      <c r="E8" s="8">
        <v>-0.208543081410408</v>
      </c>
    </row>
    <row r="9" spans="1:5" x14ac:dyDescent="0.25">
      <c r="A9" s="4" t="s">
        <v>15</v>
      </c>
      <c r="B9" s="7">
        <v>342759</v>
      </c>
      <c r="C9" s="7">
        <v>348693</v>
      </c>
      <c r="D9" s="7">
        <v>5934</v>
      </c>
      <c r="E9" s="8">
        <v>8.2188913357784388E-2</v>
      </c>
    </row>
    <row r="10" spans="1:5" x14ac:dyDescent="0.25">
      <c r="A10" s="4" t="s">
        <v>9</v>
      </c>
      <c r="B10" s="6"/>
      <c r="C10" s="6"/>
      <c r="D10" s="6"/>
      <c r="E10" s="6"/>
    </row>
    <row r="11" spans="1:5" x14ac:dyDescent="0.25">
      <c r="A11" s="5" t="s">
        <v>5</v>
      </c>
      <c r="B11" s="7">
        <v>88824</v>
      </c>
      <c r="C11" s="7">
        <v>76588</v>
      </c>
      <c r="D11" s="7">
        <v>-12236</v>
      </c>
      <c r="E11" s="8">
        <v>-0.13775556155993876</v>
      </c>
    </row>
    <row r="12" spans="1:5" x14ac:dyDescent="0.25">
      <c r="A12" s="5" t="s">
        <v>6</v>
      </c>
      <c r="B12" s="7">
        <v>84380</v>
      </c>
      <c r="C12" s="7">
        <v>94205</v>
      </c>
      <c r="D12" s="7">
        <v>9825</v>
      </c>
      <c r="E12" s="8">
        <v>0.11643754444181086</v>
      </c>
    </row>
    <row r="13" spans="1:5" x14ac:dyDescent="0.25">
      <c r="A13" s="5" t="s">
        <v>4</v>
      </c>
      <c r="B13" s="7">
        <v>78368</v>
      </c>
      <c r="C13" s="7">
        <v>93721</v>
      </c>
      <c r="D13" s="7">
        <v>15353</v>
      </c>
      <c r="E13" s="8">
        <v>0.19590904450796243</v>
      </c>
    </row>
    <row r="14" spans="1:5" x14ac:dyDescent="0.25">
      <c r="A14" s="5" t="s">
        <v>7</v>
      </c>
      <c r="B14" s="7">
        <v>76535</v>
      </c>
      <c r="C14" s="7">
        <v>107436</v>
      </c>
      <c r="D14" s="7">
        <v>30901</v>
      </c>
      <c r="E14" s="8">
        <v>0.40374991833801527</v>
      </c>
    </row>
    <row r="15" spans="1:5" x14ac:dyDescent="0.25">
      <c r="A15" s="4" t="s">
        <v>16</v>
      </c>
      <c r="B15" s="7">
        <v>328107</v>
      </c>
      <c r="C15" s="7">
        <v>371950</v>
      </c>
      <c r="D15" s="7">
        <v>43843</v>
      </c>
      <c r="E15" s="8">
        <v>0.57834094572784978</v>
      </c>
    </row>
    <row r="16" spans="1:5" x14ac:dyDescent="0.25">
      <c r="A16" s="4" t="s">
        <v>10</v>
      </c>
      <c r="B16" s="6"/>
      <c r="C16" s="6"/>
      <c r="D16" s="6"/>
      <c r="E16" s="6"/>
    </row>
    <row r="17" spans="1:5" x14ac:dyDescent="0.25">
      <c r="A17" s="5" t="s">
        <v>5</v>
      </c>
      <c r="B17" s="7">
        <v>50457</v>
      </c>
      <c r="C17" s="7">
        <v>83659</v>
      </c>
      <c r="D17" s="7">
        <v>33202</v>
      </c>
      <c r="E17" s="8">
        <v>0.65802564559922305</v>
      </c>
    </row>
    <row r="18" spans="1:5" x14ac:dyDescent="0.25">
      <c r="A18" s="5" t="s">
        <v>6</v>
      </c>
      <c r="B18" s="7">
        <v>76770</v>
      </c>
      <c r="C18" s="7">
        <v>86561</v>
      </c>
      <c r="D18" s="7">
        <v>9791</v>
      </c>
      <c r="E18" s="8">
        <v>0.12753679822847466</v>
      </c>
    </row>
    <row r="19" spans="1:5" x14ac:dyDescent="0.25">
      <c r="A19" s="5" t="s">
        <v>4</v>
      </c>
      <c r="B19" s="7">
        <v>79685</v>
      </c>
      <c r="C19" s="7">
        <v>94604</v>
      </c>
      <c r="D19" s="7">
        <v>14919</v>
      </c>
      <c r="E19" s="8">
        <v>0.18722469724540378</v>
      </c>
    </row>
    <row r="20" spans="1:5" x14ac:dyDescent="0.25">
      <c r="A20" s="5" t="s">
        <v>7</v>
      </c>
      <c r="B20" s="7">
        <v>79062</v>
      </c>
      <c r="C20" s="7">
        <v>80094</v>
      </c>
      <c r="D20" s="7">
        <v>1032</v>
      </c>
      <c r="E20" s="8">
        <v>1.3053046975791151E-2</v>
      </c>
    </row>
    <row r="21" spans="1:5" x14ac:dyDescent="0.25">
      <c r="A21" s="4" t="s">
        <v>17</v>
      </c>
      <c r="B21" s="7">
        <v>285974</v>
      </c>
      <c r="C21" s="7">
        <v>344918</v>
      </c>
      <c r="D21" s="7">
        <v>58944</v>
      </c>
      <c r="E21" s="8">
        <v>0.98584018804889262</v>
      </c>
    </row>
    <row r="22" spans="1:5" x14ac:dyDescent="0.25">
      <c r="A22" s="4" t="s">
        <v>11</v>
      </c>
      <c r="B22" s="6"/>
      <c r="C22" s="6"/>
      <c r="D22" s="6"/>
      <c r="E22" s="6"/>
    </row>
    <row r="23" spans="1:5" x14ac:dyDescent="0.25">
      <c r="A23" s="5" t="s">
        <v>5</v>
      </c>
      <c r="B23" s="7">
        <v>76882</v>
      </c>
      <c r="C23" s="7">
        <v>71118</v>
      </c>
      <c r="D23" s="7">
        <v>-5764</v>
      </c>
      <c r="E23" s="8">
        <v>-7.4972035066725631E-2</v>
      </c>
    </row>
    <row r="24" spans="1:5" x14ac:dyDescent="0.25">
      <c r="A24" s="5" t="s">
        <v>6</v>
      </c>
      <c r="B24" s="7">
        <v>84919</v>
      </c>
      <c r="C24" s="7">
        <v>80166</v>
      </c>
      <c r="D24" s="7">
        <v>-4753</v>
      </c>
      <c r="E24" s="8">
        <v>-5.5970984114273599E-2</v>
      </c>
    </row>
    <row r="25" spans="1:5" x14ac:dyDescent="0.25">
      <c r="A25" s="5" t="s">
        <v>4</v>
      </c>
      <c r="B25" s="7">
        <v>76719</v>
      </c>
      <c r="C25" s="7">
        <v>81222</v>
      </c>
      <c r="D25" s="7">
        <v>4503</v>
      </c>
      <c r="E25" s="8">
        <v>5.8694717084424981E-2</v>
      </c>
    </row>
    <row r="26" spans="1:5" x14ac:dyDescent="0.25">
      <c r="A26" s="5" t="s">
        <v>7</v>
      </c>
      <c r="B26" s="7">
        <v>78302</v>
      </c>
      <c r="C26" s="7">
        <v>76310</v>
      </c>
      <c r="D26" s="7">
        <v>-1992</v>
      </c>
      <c r="E26" s="8">
        <v>-2.5439963219330286E-2</v>
      </c>
    </row>
    <row r="27" spans="1:5" x14ac:dyDescent="0.25">
      <c r="A27" s="4" t="s">
        <v>18</v>
      </c>
      <c r="B27" s="7">
        <v>316822</v>
      </c>
      <c r="C27" s="7">
        <v>308816</v>
      </c>
      <c r="D27" s="7">
        <v>-8006</v>
      </c>
      <c r="E27" s="8">
        <v>-9.7688265315904549E-2</v>
      </c>
    </row>
  </sheetData>
  <conditionalFormatting pivot="1" sqref="D9 D15 D21 D27">
    <cfRule type="cellIs" dxfId="49" priority="3" operator="greaterThan">
      <formula>0</formula>
    </cfRule>
  </conditionalFormatting>
  <conditionalFormatting pivot="1" sqref="D9 D15 D21 D27">
    <cfRule type="cellIs" dxfId="48" priority="2" operator="lessThan">
      <formula>0</formula>
    </cfRule>
  </conditionalFormatting>
  <conditionalFormatting pivot="1" sqref="D5:D8 D11:D14 D17:D20 D23:D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{2F8AA1BB-D42F-4BB5-A5EB-65B284ED9905}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2F8AA1BB-D42F-4BB5-A5EB-65B284ED99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D5:D8 D11:D14 D17:D20 D23:D26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Original_Tabell</vt:lpstr>
      <vt:lpstr>Formaterad tabell</vt:lpstr>
      <vt:lpstr>Formaterad Pivottabell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2017-11-17T07:41:38Z</dcterms:created>
  <dcterms:modified xsi:type="dcterms:W3CDTF">2017-11-30T12:34:34Z</dcterms:modified>
</cp:coreProperties>
</file>